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30" windowWidth="11475" windowHeight="9045" activeTab="1"/>
  </bookViews>
  <sheets>
    <sheet name="Echo Timesheet" sheetId="1" r:id="rId1"/>
    <sheet name="Call Out &amp; Patient Log" sheetId="2" r:id="rId2"/>
  </sheets>
  <definedNames>
    <definedName name="_xlnm.Print_Area" localSheetId="1">'Call Out &amp; Patient Log'!$A$1:$N$38</definedName>
    <definedName name="_xlnm.Print_Area" localSheetId="0">'Echo Timesheet'!$A$1:$M$26</definedName>
  </definedNames>
  <calcPr calcId="145621"/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N6" i="2"/>
  <c r="K7" i="2"/>
  <c r="K8" i="2"/>
  <c r="K9" i="2"/>
  <c r="K10" i="2"/>
  <c r="K11" i="2"/>
  <c r="K6" i="2"/>
  <c r="E7" i="2"/>
  <c r="E8" i="2"/>
  <c r="E9" i="2"/>
  <c r="E10" i="2"/>
  <c r="E11" i="2"/>
  <c r="E6" i="2"/>
  <c r="N8" i="2" s="1"/>
  <c r="J7" i="1" l="1"/>
  <c r="F23" i="1" l="1"/>
  <c r="I16" i="1"/>
  <c r="I17" i="1"/>
  <c r="I18" i="1"/>
  <c r="I19" i="1"/>
  <c r="I20" i="1"/>
  <c r="I21" i="1"/>
  <c r="I15" i="1"/>
  <c r="I8" i="1"/>
  <c r="I9" i="1"/>
  <c r="I10" i="1"/>
  <c r="I11" i="1"/>
  <c r="I12" i="1"/>
  <c r="I13" i="1"/>
  <c r="I7" i="1"/>
  <c r="F16" i="1"/>
  <c r="F17" i="1"/>
  <c r="F18" i="1"/>
  <c r="F19" i="1"/>
  <c r="F20" i="1"/>
  <c r="F21" i="1"/>
  <c r="F15" i="1"/>
  <c r="J15" i="1" s="1"/>
  <c r="J22" i="1" s="1"/>
  <c r="F8" i="1"/>
  <c r="J8" i="1" s="1"/>
  <c r="F9" i="1"/>
  <c r="J9" i="1" s="1"/>
  <c r="F10" i="1"/>
  <c r="J10" i="1" s="1"/>
  <c r="F11" i="1"/>
  <c r="J11" i="1" s="1"/>
  <c r="F12" i="1"/>
  <c r="F13" i="1"/>
  <c r="J13" i="1" s="1"/>
  <c r="F7" i="1"/>
  <c r="L22" i="1"/>
  <c r="M22" i="1"/>
  <c r="K22" i="1"/>
  <c r="L14" i="1"/>
  <c r="M14" i="1"/>
  <c r="M23" i="1" s="1"/>
  <c r="K14" i="1"/>
  <c r="L23" i="1"/>
  <c r="B21" i="1"/>
  <c r="B20" i="1" s="1"/>
  <c r="B19" i="1" s="1"/>
  <c r="B18" i="1" s="1"/>
  <c r="B17" i="1" s="1"/>
  <c r="B16" i="1" s="1"/>
  <c r="B15" i="1" s="1"/>
  <c r="B13" i="1" s="1"/>
  <c r="B12" i="1" s="1"/>
  <c r="B11" i="1" s="1"/>
  <c r="B10" i="1" s="1"/>
  <c r="B9" i="1" s="1"/>
  <c r="B8" i="1" s="1"/>
  <c r="B7" i="1" s="1"/>
  <c r="J12" i="1" l="1"/>
  <c r="K23" i="1"/>
  <c r="J14" i="1"/>
  <c r="J23" i="1" s="1"/>
</calcChain>
</file>

<file path=xl/sharedStrings.xml><?xml version="1.0" encoding="utf-8"?>
<sst xmlns="http://schemas.openxmlformats.org/spreadsheetml/2006/main" count="114" uniqueCount="69">
  <si>
    <t>Employee's Name:</t>
  </si>
  <si>
    <t>Pay Period Ending:</t>
  </si>
  <si>
    <t>Lunch</t>
  </si>
  <si>
    <t>Out</t>
  </si>
  <si>
    <t xml:space="preserve">In </t>
  </si>
  <si>
    <t>PTO</t>
  </si>
  <si>
    <t>Monday</t>
  </si>
  <si>
    <t>Tuesday</t>
  </si>
  <si>
    <t xml:space="preserve"> </t>
  </si>
  <si>
    <t>Wednesday</t>
  </si>
  <si>
    <t>Thursday</t>
  </si>
  <si>
    <t>Friday</t>
  </si>
  <si>
    <t>Weekly Totals:</t>
  </si>
  <si>
    <t>TOTAL HOURS:</t>
  </si>
  <si>
    <t>Employee Signature</t>
  </si>
  <si>
    <t>Date</t>
  </si>
  <si>
    <t>Comments:</t>
  </si>
  <si>
    <t>Saturday</t>
  </si>
  <si>
    <t>Sunday</t>
  </si>
  <si>
    <r>
      <t xml:space="preserve">Record of bi-weekly time worked &amp; approved time off for </t>
    </r>
    <r>
      <rPr>
        <u/>
        <sz val="11"/>
        <rFont val="Arial"/>
        <family val="2"/>
      </rPr>
      <t>hourly employees</t>
    </r>
  </si>
  <si>
    <t>DATE</t>
  </si>
  <si>
    <t>SICK</t>
  </si>
  <si>
    <t>HOLIDA</t>
  </si>
  <si>
    <t>WEEKDAY</t>
  </si>
  <si>
    <t>WEEK 2</t>
  </si>
  <si>
    <t>WEEK 1</t>
  </si>
  <si>
    <t>etc.</t>
  </si>
  <si>
    <t>Military Time</t>
  </si>
  <si>
    <t>Standard Time</t>
  </si>
  <si>
    <t>→</t>
  </si>
  <si>
    <t>MILITARY TIME CONVERSION</t>
  </si>
  <si>
    <t>**Enter all time "in" and "out" in MILITARY TIME for formula calculations!</t>
  </si>
  <si>
    <t>Full Time Use Only!</t>
  </si>
  <si>
    <t>AM HOURS</t>
  </si>
  <si>
    <t>PM HOURS</t>
  </si>
  <si>
    <t>TOTAL HRS</t>
  </si>
  <si>
    <t>Southern Medical Corporation</t>
  </si>
  <si>
    <t>RECORDED PAGER HOURS</t>
  </si>
  <si>
    <t>Daily Total</t>
  </si>
  <si>
    <t>SOUTHERN MEDICAL CORPORATION - TECHNICIAN CALL OUT LOGSHEET</t>
  </si>
  <si>
    <t>Account</t>
  </si>
  <si>
    <t>ID #</t>
  </si>
  <si>
    <t>Ordering / Reading MD</t>
  </si>
  <si>
    <t>Drop Off</t>
  </si>
  <si>
    <t>Tape #</t>
  </si>
  <si>
    <t>TOTAL PAGER HRS:</t>
  </si>
  <si>
    <t>Fee / Hr</t>
  </si>
  <si>
    <t>Hours on Pager</t>
  </si>
  <si>
    <t>Month:</t>
  </si>
  <si>
    <t>Sonographer:</t>
  </si>
  <si>
    <t>Department:</t>
  </si>
  <si>
    <t>Supervisor's Approval:</t>
  </si>
  <si>
    <t>Sonographer Signature:</t>
  </si>
  <si>
    <t>PATIENT LOG</t>
  </si>
  <si>
    <t>*</t>
  </si>
  <si>
    <t>This page must be turned in with the timesheet at the end of the month.</t>
  </si>
  <si>
    <t>** Payroll Notes:</t>
  </si>
  <si>
    <t>1)</t>
  </si>
  <si>
    <t>2)</t>
  </si>
  <si>
    <t>Timesheets are due by NOON to James Cleveland the Monday after the pay period ends in a legible format.</t>
  </si>
  <si>
    <t xml:space="preserve">Call out and patient logs are to be turned in WITH the timesheets containing the last day of the month, otherwise it will be compensated </t>
  </si>
  <si>
    <t>the following pay period.</t>
  </si>
  <si>
    <t>TOTAL PAGER COMP:</t>
  </si>
  <si>
    <r>
      <t xml:space="preserve">Patient Name </t>
    </r>
    <r>
      <rPr>
        <b/>
        <i/>
        <sz val="9"/>
        <rFont val="Arial"/>
        <family val="2"/>
      </rPr>
      <t>(Last, First)</t>
    </r>
  </si>
  <si>
    <t>Sample Clinic Name</t>
  </si>
  <si>
    <t>Doe, John</t>
  </si>
  <si>
    <t>Smith / Jones</t>
  </si>
  <si>
    <t>00/99</t>
  </si>
  <si>
    <t>OLOL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</si>
</sst>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[$-409]h:mm\ AM/PM;@"/>
    <numFmt numFmtId="165" formatCode="[h]:mm:ss;@"/>
    <numFmt numFmtId="166" formatCode="m/d/yy;@"/>
    <numFmt numFmtId="167" formatCode="h:mm;@"/>
    <numFmt numFmtId="168" formatCode="&quot;$&quot;#,##0.00"/>
  </numFmts>
  <fonts count="35" x14ac:knownFonts="1">
    <font>
      <sz val="10"/>
      <name val="Arial"/>
    </font>
    <font>
      <b/>
      <sz val="18"/>
      <name val="Arial"/>
      <family val="2"/>
    </font>
    <font>
      <sz val="11"/>
      <name val="Arial"/>
      <family val="2"/>
    </font>
    <font>
      <i/>
      <sz val="14"/>
      <color rgb="FFC00000"/>
      <name val="Calibri"/>
      <family val="2"/>
      <scheme val="minor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i/>
      <sz val="10"/>
      <color theme="1" tint="0.499984740745262"/>
      <name val="Arial"/>
      <family val="2"/>
    </font>
    <font>
      <b/>
      <i/>
      <sz val="9"/>
      <color rgb="FFC00000"/>
      <name val="Arial"/>
      <family val="2"/>
    </font>
    <font>
      <b/>
      <sz val="12"/>
      <color rgb="FF00008A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</font>
    <font>
      <sz val="11"/>
      <color rgb="FFC00000"/>
      <name val="Calibri"/>
      <family val="2"/>
      <scheme val="minor"/>
    </font>
    <font>
      <b/>
      <u/>
      <sz val="8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4"/>
      <name val="Ink Free"/>
      <family val="4"/>
    </font>
    <font>
      <b/>
      <sz val="12"/>
      <name val="Calibri"/>
      <family val="2"/>
      <scheme val="minor"/>
    </font>
    <font>
      <b/>
      <i/>
      <sz val="9"/>
      <color rgb="FF00008A"/>
      <name val="Arial"/>
      <family val="2"/>
    </font>
    <font>
      <b/>
      <sz val="10"/>
      <color rgb="FF00008A"/>
      <name val="Arial"/>
      <family val="2"/>
    </font>
    <font>
      <sz val="10"/>
      <color rgb="FF00008A"/>
      <name val="Arial"/>
      <family val="2"/>
    </font>
    <font>
      <i/>
      <sz val="10"/>
      <color rgb="FF00008A"/>
      <name val="Arial"/>
      <family val="2"/>
    </font>
    <font>
      <i/>
      <sz val="10"/>
      <color rgb="FFC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C00000"/>
      <name val="Arial"/>
      <family val="2"/>
    </font>
    <font>
      <i/>
      <sz val="20"/>
      <color rgb="FFC00000"/>
      <name val="Arial"/>
      <family val="2"/>
    </font>
    <font>
      <i/>
      <sz val="11"/>
      <color rgb="FFC00000"/>
      <name val="Calibri"/>
      <family val="2"/>
      <scheme val="minor"/>
    </font>
    <font>
      <b/>
      <i/>
      <sz val="9"/>
      <color theme="1" tint="0.499984740745262"/>
      <name val="Arial"/>
      <family val="2"/>
    </font>
    <font>
      <i/>
      <sz val="9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20" fontId="4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164" fontId="8" fillId="0" borderId="5" xfId="0" applyNumberFormat="1" applyFont="1" applyBorder="1" applyProtection="1">
      <protection locked="0"/>
    </xf>
    <xf numFmtId="165" fontId="8" fillId="0" borderId="0" xfId="0" applyNumberFormat="1" applyFont="1"/>
    <xf numFmtId="0" fontId="10" fillId="0" borderId="0" xfId="0" applyFont="1" applyAlignment="1">
      <alignment horizontal="center"/>
    </xf>
    <xf numFmtId="1" fontId="9" fillId="0" borderId="0" xfId="0" applyNumberFormat="1" applyFont="1"/>
    <xf numFmtId="0" fontId="8" fillId="0" borderId="0" xfId="0" applyFont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164" fontId="0" fillId="0" borderId="0" xfId="0" applyNumberFormat="1"/>
    <xf numFmtId="20" fontId="0" fillId="0" borderId="0" xfId="0" applyNumberFormat="1"/>
    <xf numFmtId="0" fontId="7" fillId="0" borderId="17" xfId="0" applyFont="1" applyBorder="1" applyAlignment="1">
      <alignment horizontal="right"/>
    </xf>
    <xf numFmtId="164" fontId="8" fillId="0" borderId="17" xfId="0" applyNumberFormat="1" applyFont="1" applyBorder="1" applyProtection="1">
      <protection locked="0"/>
    </xf>
    <xf numFmtId="0" fontId="7" fillId="0" borderId="13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20" fontId="7" fillId="0" borderId="19" xfId="0" applyNumberFormat="1" applyFont="1" applyBorder="1" applyAlignment="1">
      <alignment horizontal="center"/>
    </xf>
    <xf numFmtId="164" fontId="6" fillId="0" borderId="5" xfId="0" applyNumberFormat="1" applyFont="1" applyBorder="1" applyProtection="1">
      <protection locked="0"/>
    </xf>
    <xf numFmtId="164" fontId="6" fillId="0" borderId="8" xfId="0" applyNumberFormat="1" applyFont="1" applyBorder="1" applyProtection="1">
      <protection locked="0"/>
    </xf>
    <xf numFmtId="0" fontId="12" fillId="0" borderId="5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20" fontId="8" fillId="0" borderId="20" xfId="0" applyNumberFormat="1" applyFont="1" applyBorder="1" applyAlignment="1">
      <alignment horizontal="center"/>
    </xf>
    <xf numFmtId="20" fontId="7" fillId="0" borderId="22" xfId="0" applyNumberFormat="1" applyFont="1" applyBorder="1" applyAlignment="1">
      <alignment horizontal="center"/>
    </xf>
    <xf numFmtId="164" fontId="9" fillId="0" borderId="28" xfId="0" applyNumberFormat="1" applyFont="1" applyBorder="1" applyAlignment="1"/>
    <xf numFmtId="164" fontId="9" fillId="0" borderId="0" xfId="0" applyNumberFormat="1" applyFont="1" applyAlignment="1"/>
    <xf numFmtId="14" fontId="8" fillId="0" borderId="4" xfId="0" applyNumberFormat="1" applyFont="1" applyBorder="1" applyProtection="1"/>
    <xf numFmtId="14" fontId="12" fillId="0" borderId="4" xfId="0" applyNumberFormat="1" applyFont="1" applyBorder="1" applyProtection="1"/>
    <xf numFmtId="14" fontId="12" fillId="0" borderId="12" xfId="0" applyNumberFormat="1" applyFont="1" applyBorder="1" applyProtection="1"/>
    <xf numFmtId="0" fontId="17" fillId="0" borderId="0" xfId="0" applyFont="1" applyAlignment="1">
      <alignment horizontal="center"/>
    </xf>
    <xf numFmtId="167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64" fontId="16" fillId="0" borderId="0" xfId="0" applyNumberFormat="1" applyFont="1" applyAlignment="1">
      <alignment horizontal="right"/>
    </xf>
    <xf numFmtId="167" fontId="16" fillId="0" borderId="32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164" fontId="16" fillId="0" borderId="33" xfId="0" applyNumberFormat="1" applyFont="1" applyBorder="1" applyAlignment="1">
      <alignment horizontal="right"/>
    </xf>
    <xf numFmtId="20" fontId="16" fillId="0" borderId="32" xfId="0" applyNumberFormat="1" applyFont="1" applyBorder="1" applyAlignment="1">
      <alignment horizontal="center"/>
    </xf>
    <xf numFmtId="20" fontId="16" fillId="0" borderId="20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164" fontId="16" fillId="0" borderId="34" xfId="0" applyNumberFormat="1" applyFont="1" applyBorder="1" applyAlignment="1">
      <alignment horizontal="right"/>
    </xf>
    <xf numFmtId="0" fontId="18" fillId="0" borderId="32" xfId="0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20" fontId="7" fillId="2" borderId="13" xfId="0" applyNumberFormat="1" applyFont="1" applyFill="1" applyBorder="1" applyAlignment="1">
      <alignment horizontal="center"/>
    </xf>
    <xf numFmtId="20" fontId="8" fillId="2" borderId="17" xfId="0" applyNumberFormat="1" applyFont="1" applyFill="1" applyBorder="1" applyAlignment="1">
      <alignment horizontal="center"/>
    </xf>
    <xf numFmtId="0" fontId="8" fillId="0" borderId="0" xfId="0" applyFont="1"/>
    <xf numFmtId="0" fontId="23" fillId="0" borderId="19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" fontId="24" fillId="0" borderId="24" xfId="0" applyNumberFormat="1" applyFont="1" applyBorder="1" applyAlignment="1" applyProtection="1">
      <alignment horizontal="center" wrapText="1"/>
      <protection locked="0"/>
    </xf>
    <xf numFmtId="1" fontId="24" fillId="0" borderId="17" xfId="0" applyNumberFormat="1" applyFont="1" applyBorder="1" applyAlignment="1" applyProtection="1">
      <alignment horizontal="center"/>
      <protection locked="0"/>
    </xf>
    <xf numFmtId="1" fontId="24" fillId="0" borderId="18" xfId="0" applyNumberFormat="1" applyFont="1" applyBorder="1" applyAlignment="1" applyProtection="1">
      <alignment horizontal="center"/>
      <protection locked="0"/>
    </xf>
    <xf numFmtId="1" fontId="24" fillId="0" borderId="25" xfId="0" applyNumberFormat="1" applyFont="1" applyBorder="1" applyAlignment="1" applyProtection="1">
      <alignment horizontal="center" wrapText="1"/>
      <protection locked="0"/>
    </xf>
    <xf numFmtId="1" fontId="24" fillId="0" borderId="5" xfId="0" applyNumberFormat="1" applyFont="1" applyBorder="1" applyAlignment="1" applyProtection="1">
      <alignment horizontal="center"/>
      <protection locked="0"/>
    </xf>
    <xf numFmtId="1" fontId="24" fillId="0" borderId="6" xfId="0" applyNumberFormat="1" applyFont="1" applyBorder="1" applyAlignment="1" applyProtection="1">
      <alignment horizontal="center"/>
      <protection locked="0"/>
    </xf>
    <xf numFmtId="1" fontId="25" fillId="0" borderId="25" xfId="0" applyNumberFormat="1" applyFont="1" applyBorder="1" applyAlignment="1" applyProtection="1">
      <alignment horizontal="center" wrapText="1"/>
      <protection locked="0"/>
    </xf>
    <xf numFmtId="1" fontId="25" fillId="0" borderId="5" xfId="0" applyNumberFormat="1" applyFont="1" applyBorder="1" applyAlignment="1" applyProtection="1">
      <alignment horizontal="center"/>
      <protection locked="0"/>
    </xf>
    <xf numFmtId="1" fontId="25" fillId="0" borderId="6" xfId="0" applyNumberFormat="1" applyFont="1" applyBorder="1" applyAlignment="1" applyProtection="1">
      <alignment horizontal="center"/>
      <protection locked="0"/>
    </xf>
    <xf numFmtId="1" fontId="23" fillId="0" borderId="12" xfId="0" applyNumberFormat="1" applyFont="1" applyBorder="1" applyAlignment="1">
      <alignment horizontal="center" wrapText="1"/>
    </xf>
    <xf numFmtId="1" fontId="23" fillId="0" borderId="8" xfId="0" applyNumberFormat="1" applyFont="1" applyBorder="1" applyAlignment="1">
      <alignment horizontal="center" wrapText="1"/>
    </xf>
    <xf numFmtId="1" fontId="23" fillId="0" borderId="26" xfId="0" applyNumberFormat="1" applyFont="1" applyBorder="1" applyAlignment="1">
      <alignment horizontal="center" wrapText="1"/>
    </xf>
    <xf numFmtId="1" fontId="24" fillId="0" borderId="27" xfId="0" applyNumberFormat="1" applyFont="1" applyBorder="1" applyAlignment="1" applyProtection="1">
      <alignment horizontal="center" wrapText="1"/>
      <protection locked="0"/>
    </xf>
    <xf numFmtId="1" fontId="24" fillId="0" borderId="2" xfId="0" applyNumberFormat="1" applyFont="1" applyBorder="1" applyAlignment="1" applyProtection="1">
      <alignment horizontal="center"/>
      <protection locked="0"/>
    </xf>
    <xf numFmtId="1" fontId="24" fillId="0" borderId="3" xfId="0" applyNumberFormat="1" applyFont="1" applyBorder="1" applyAlignment="1" applyProtection="1">
      <alignment horizontal="center"/>
      <protection locked="0"/>
    </xf>
    <xf numFmtId="1" fontId="24" fillId="0" borderId="4" xfId="0" applyNumberFormat="1" applyFont="1" applyBorder="1" applyAlignment="1" applyProtection="1">
      <alignment horizontal="center" wrapText="1"/>
      <protection locked="0"/>
    </xf>
    <xf numFmtId="1" fontId="25" fillId="0" borderId="4" xfId="0" applyNumberFormat="1" applyFont="1" applyBorder="1" applyAlignment="1" applyProtection="1">
      <alignment horizontal="center" wrapText="1"/>
      <protection locked="0"/>
    </xf>
    <xf numFmtId="1" fontId="23" fillId="0" borderId="9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64" fontId="9" fillId="0" borderId="28" xfId="0" applyNumberFormat="1" applyFont="1" applyBorder="1" applyAlignment="1">
      <alignment horizontal="right"/>
    </xf>
    <xf numFmtId="20" fontId="9" fillId="0" borderId="0" xfId="0" applyNumberFormat="1" applyFont="1" applyAlignment="1">
      <alignment horizontal="center"/>
    </xf>
    <xf numFmtId="0" fontId="0" fillId="0" borderId="1" xfId="0" applyBorder="1" applyProtection="1">
      <protection locked="0"/>
    </xf>
    <xf numFmtId="0" fontId="8" fillId="0" borderId="0" xfId="0" applyFont="1" applyAlignment="1">
      <alignment horizontal="right"/>
    </xf>
    <xf numFmtId="8" fontId="0" fillId="0" borderId="0" xfId="0" applyNumberFormat="1"/>
    <xf numFmtId="0" fontId="7" fillId="0" borderId="0" xfId="0" applyFont="1"/>
    <xf numFmtId="0" fontId="28" fillId="0" borderId="0" xfId="0" applyFont="1" applyAlignment="1">
      <alignment horizontal="center" wrapText="1"/>
    </xf>
    <xf numFmtId="0" fontId="28" fillId="0" borderId="5" xfId="0" applyFont="1" applyBorder="1" applyAlignment="1">
      <alignment horizontal="center" wrapText="1"/>
    </xf>
    <xf numFmtId="8" fontId="0" fillId="0" borderId="5" xfId="0" applyNumberFormat="1" applyBorder="1"/>
    <xf numFmtId="0" fontId="27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68" fontId="29" fillId="0" borderId="1" xfId="0" applyNumberFormat="1" applyFont="1" applyBorder="1" applyAlignment="1">
      <alignment horizontal="center"/>
    </xf>
    <xf numFmtId="166" fontId="0" fillId="0" borderId="5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right"/>
    </xf>
    <xf numFmtId="0" fontId="30" fillId="0" borderId="0" xfId="0" applyFont="1"/>
    <xf numFmtId="0" fontId="26" fillId="0" borderId="1" xfId="0" applyFont="1" applyBorder="1" applyAlignment="1" applyProtection="1">
      <protection locked="0"/>
    </xf>
    <xf numFmtId="0" fontId="32" fillId="0" borderId="0" xfId="0" applyFont="1"/>
    <xf numFmtId="0" fontId="32" fillId="0" borderId="0" xfId="0" applyFont="1" applyBorder="1" applyAlignment="1" applyProtection="1">
      <protection locked="0"/>
    </xf>
    <xf numFmtId="0" fontId="32" fillId="0" borderId="0" xfId="0" applyFont="1" applyAlignment="1">
      <alignment horizontal="right"/>
    </xf>
    <xf numFmtId="0" fontId="28" fillId="0" borderId="37" xfId="0" applyFont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0" fontId="28" fillId="0" borderId="34" xfId="0" applyFont="1" applyBorder="1" applyAlignment="1">
      <alignment horizontal="center" wrapText="1"/>
    </xf>
    <xf numFmtId="166" fontId="8" fillId="0" borderId="5" xfId="0" applyNumberFormat="1" applyFont="1" applyBorder="1" applyAlignment="1" applyProtection="1">
      <alignment horizontal="center"/>
      <protection locked="0"/>
    </xf>
    <xf numFmtId="49" fontId="8" fillId="0" borderId="5" xfId="0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166" fontId="34" fillId="0" borderId="5" xfId="0" applyNumberFormat="1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3" fillId="0" borderId="0" xfId="0" applyFont="1" applyAlignment="1"/>
    <xf numFmtId="0" fontId="32" fillId="0" borderId="0" xfId="0" applyFont="1"/>
    <xf numFmtId="0" fontId="30" fillId="0" borderId="0" xfId="0" applyFont="1"/>
    <xf numFmtId="0" fontId="0" fillId="0" borderId="0" xfId="0"/>
    <xf numFmtId="0" fontId="7" fillId="0" borderId="30" xfId="0" applyFont="1" applyBorder="1" applyAlignment="1">
      <alignment horizontal="center" vertical="center" textRotation="90"/>
    </xf>
    <xf numFmtId="0" fontId="7" fillId="0" borderId="30" xfId="0" applyFont="1" applyBorder="1" applyAlignment="1">
      <alignment vertical="center" textRotation="90"/>
    </xf>
    <xf numFmtId="0" fontId="15" fillId="0" borderId="2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14" fontId="7" fillId="0" borderId="14" xfId="0" applyNumberFormat="1" applyFont="1" applyBorder="1" applyAlignment="1">
      <alignment horizontal="right"/>
    </xf>
    <xf numFmtId="14" fontId="7" fillId="0" borderId="15" xfId="0" applyNumberFormat="1" applyFont="1" applyBorder="1" applyAlignment="1">
      <alignment horizontal="right"/>
    </xf>
    <xf numFmtId="14" fontId="7" fillId="0" borderId="16" xfId="0" applyNumberFormat="1" applyFont="1" applyBorder="1" applyAlignment="1">
      <alignment horizontal="right"/>
    </xf>
    <xf numFmtId="14" fontId="7" fillId="0" borderId="9" xfId="0" applyNumberFormat="1" applyFont="1" applyBorder="1" applyAlignment="1">
      <alignment horizontal="right"/>
    </xf>
    <xf numFmtId="14" fontId="7" fillId="0" borderId="10" xfId="0" applyNumberFormat="1" applyFont="1" applyBorder="1" applyAlignment="1">
      <alignment horizontal="right"/>
    </xf>
    <xf numFmtId="49" fontId="20" fillId="0" borderId="1" xfId="0" applyNumberFormat="1" applyFont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66" fontId="20" fillId="0" borderId="29" xfId="0" applyNumberFormat="1" applyFont="1" applyBorder="1" applyAlignment="1" applyProtection="1">
      <alignment horizontal="center"/>
    </xf>
    <xf numFmtId="0" fontId="8" fillId="0" borderId="0" xfId="0" applyFont="1" applyAlignment="1">
      <alignment horizontal="center" vertical="top"/>
    </xf>
    <xf numFmtId="164" fontId="4" fillId="0" borderId="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164" fontId="21" fillId="0" borderId="1" xfId="0" applyNumberFormat="1" applyFont="1" applyBorder="1" applyAlignment="1" applyProtection="1">
      <alignment horizontal="center"/>
      <protection locked="0"/>
    </xf>
    <xf numFmtId="20" fontId="2" fillId="0" borderId="0" xfId="0" applyNumberFormat="1" applyFont="1" applyAlignment="1">
      <alignment horizontal="right"/>
    </xf>
    <xf numFmtId="14" fontId="21" fillId="0" borderId="1" xfId="0" applyNumberFormat="1" applyFont="1" applyBorder="1" applyAlignment="1" applyProtection="1">
      <alignment horizontal="center"/>
      <protection locked="0"/>
    </xf>
    <xf numFmtId="20" fontId="13" fillId="0" borderId="0" xfId="0" applyNumberFormat="1" applyFont="1" applyAlignment="1">
      <alignment horizontal="center"/>
    </xf>
    <xf numFmtId="0" fontId="22" fillId="0" borderId="35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6" fillId="0" borderId="7" xfId="0" applyFont="1" applyBorder="1" applyAlignment="1">
      <alignment horizontal="left"/>
    </xf>
    <xf numFmtId="0" fontId="34" fillId="0" borderId="21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8" fillId="0" borderId="5" xfId="0" applyFont="1" applyBorder="1" applyAlignment="1" applyProtection="1">
      <alignment horizontal="center"/>
      <protection locked="0"/>
    </xf>
    <xf numFmtId="0" fontId="29" fillId="2" borderId="0" xfId="0" applyFont="1" applyFill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8A"/>
      <color rgb="FFE8E8E8"/>
      <color rgb="FF0042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zoomScaleNormal="100" zoomScaleSheetLayoutView="100" workbookViewId="0">
      <selection activeCell="B23" sqref="B23:D23"/>
    </sheetView>
  </sheetViews>
  <sheetFormatPr defaultRowHeight="14.25" x14ac:dyDescent="0.2"/>
  <cols>
    <col min="1" max="1" width="3.85546875" customWidth="1"/>
    <col min="2" max="2" width="10.28515625" customWidth="1"/>
    <col min="3" max="3" width="11.7109375" style="16" customWidth="1"/>
    <col min="4" max="5" width="10.5703125" style="17" customWidth="1"/>
    <col min="6" max="6" width="10.5703125" style="18" customWidth="1"/>
    <col min="7" max="8" width="10.5703125" style="17" customWidth="1"/>
    <col min="9" max="10" width="10.5703125" style="18" customWidth="1"/>
    <col min="11" max="11" width="7.85546875" style="15" customWidth="1"/>
    <col min="12" max="13" width="7.85546875" customWidth="1"/>
    <col min="15" max="15" width="9" style="38" customWidth="1"/>
    <col min="16" max="16" width="2.85546875" style="38" customWidth="1"/>
    <col min="17" max="17" width="9.85546875" style="39" customWidth="1"/>
  </cols>
  <sheetData>
    <row r="1" spans="1:17" ht="23.25" x14ac:dyDescent="0.35">
      <c r="B1" s="136" t="s">
        <v>36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7" x14ac:dyDescent="0.2">
      <c r="B2" s="137" t="s">
        <v>19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7" s="1" customFormat="1" ht="18.75" x14ac:dyDescent="0.3">
      <c r="B3" s="142" t="s">
        <v>31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O3" s="36"/>
      <c r="P3" s="36"/>
      <c r="Q3" s="40"/>
    </row>
    <row r="4" spans="1:17" s="3" customFormat="1" ht="21" customHeight="1" x14ac:dyDescent="0.25">
      <c r="B4" s="138" t="s">
        <v>0</v>
      </c>
      <c r="C4" s="138"/>
      <c r="D4" s="139"/>
      <c r="E4" s="139"/>
      <c r="F4" s="139"/>
      <c r="G4" s="140" t="s">
        <v>1</v>
      </c>
      <c r="H4" s="140"/>
      <c r="I4" s="141">
        <v>43660</v>
      </c>
      <c r="J4" s="141"/>
      <c r="K4" s="2"/>
      <c r="O4" s="37"/>
      <c r="P4" s="37"/>
      <c r="Q4" s="41"/>
    </row>
    <row r="5" spans="1:17" s="7" customFormat="1" ht="15" customHeight="1" thickBot="1" x14ac:dyDescent="0.25">
      <c r="B5" s="4"/>
      <c r="C5" s="5"/>
      <c r="D5" s="133" t="s">
        <v>4</v>
      </c>
      <c r="E5" s="133"/>
      <c r="F5" s="23" t="s">
        <v>2</v>
      </c>
      <c r="G5" s="134" t="s">
        <v>3</v>
      </c>
      <c r="H5" s="134"/>
      <c r="J5" s="6"/>
      <c r="K5" s="143" t="s">
        <v>32</v>
      </c>
      <c r="L5" s="143"/>
      <c r="M5" s="143"/>
      <c r="O5" s="116" t="s">
        <v>30</v>
      </c>
      <c r="P5" s="117"/>
      <c r="Q5" s="118"/>
    </row>
    <row r="6" spans="1:17" s="8" customFormat="1" ht="22.5" customHeight="1" thickBot="1" x14ac:dyDescent="0.25">
      <c r="B6" s="21" t="s">
        <v>20</v>
      </c>
      <c r="C6" s="21" t="s">
        <v>23</v>
      </c>
      <c r="D6" s="22" t="s">
        <v>4</v>
      </c>
      <c r="E6" s="22" t="s">
        <v>3</v>
      </c>
      <c r="F6" s="52" t="s">
        <v>33</v>
      </c>
      <c r="G6" s="22" t="s">
        <v>4</v>
      </c>
      <c r="H6" s="22" t="s">
        <v>3</v>
      </c>
      <c r="I6" s="52" t="s">
        <v>34</v>
      </c>
      <c r="J6" s="24" t="s">
        <v>35</v>
      </c>
      <c r="K6" s="55" t="s">
        <v>5</v>
      </c>
      <c r="L6" s="56" t="s">
        <v>21</v>
      </c>
      <c r="M6" s="56" t="s">
        <v>22</v>
      </c>
      <c r="O6" s="119"/>
      <c r="P6" s="120"/>
      <c r="Q6" s="121"/>
    </row>
    <row r="7" spans="1:17" ht="22.5" customHeight="1" x14ac:dyDescent="0.2">
      <c r="A7" s="114" t="s">
        <v>25</v>
      </c>
      <c r="B7" s="33">
        <f t="shared" ref="B7:B11" si="0">B8-1</f>
        <v>43647</v>
      </c>
      <c r="C7" s="19" t="s">
        <v>6</v>
      </c>
      <c r="D7" s="20">
        <v>0.33333333333333331</v>
      </c>
      <c r="E7" s="20">
        <v>0.45833333333333331</v>
      </c>
      <c r="F7" s="53">
        <f>SUM(E7-D7)</f>
        <v>0.125</v>
      </c>
      <c r="G7" s="20">
        <v>0.52083333333333337</v>
      </c>
      <c r="H7" s="20">
        <v>0.625</v>
      </c>
      <c r="I7" s="53">
        <f>SUM(H7-G7)</f>
        <v>0.10416666666666663</v>
      </c>
      <c r="J7" s="29">
        <f t="shared" ref="J7:J13" si="1">SUM(F7+I7)</f>
        <v>0.22916666666666663</v>
      </c>
      <c r="K7" s="57"/>
      <c r="L7" s="58"/>
      <c r="M7" s="59"/>
      <c r="O7" s="49" t="s">
        <v>27</v>
      </c>
      <c r="P7" s="50"/>
      <c r="Q7" s="51" t="s">
        <v>28</v>
      </c>
    </row>
    <row r="8" spans="1:17" ht="22.5" customHeight="1" x14ac:dyDescent="0.2">
      <c r="A8" s="114"/>
      <c r="B8" s="33">
        <f t="shared" si="0"/>
        <v>43648</v>
      </c>
      <c r="C8" s="9" t="s">
        <v>7</v>
      </c>
      <c r="D8" s="10"/>
      <c r="E8" s="10"/>
      <c r="F8" s="53">
        <f t="shared" ref="F8:F13" si="2">SUM(E8-D8)</f>
        <v>0</v>
      </c>
      <c r="G8" s="10"/>
      <c r="H8" s="10"/>
      <c r="I8" s="53">
        <f t="shared" ref="I8:I13" si="3">SUM(H8-G8)</f>
        <v>0</v>
      </c>
      <c r="J8" s="29">
        <f t="shared" si="1"/>
        <v>0</v>
      </c>
      <c r="K8" s="60"/>
      <c r="L8" s="61"/>
      <c r="M8" s="62" t="s">
        <v>8</v>
      </c>
      <c r="N8" t="s">
        <v>8</v>
      </c>
      <c r="O8" s="42">
        <v>0</v>
      </c>
      <c r="P8" s="43" t="s">
        <v>29</v>
      </c>
      <c r="Q8" s="44">
        <v>0</v>
      </c>
    </row>
    <row r="9" spans="1:17" ht="22.5" customHeight="1" x14ac:dyDescent="0.2">
      <c r="A9" s="114"/>
      <c r="B9" s="33">
        <f t="shared" si="0"/>
        <v>43649</v>
      </c>
      <c r="C9" s="9" t="s">
        <v>9</v>
      </c>
      <c r="D9" s="10"/>
      <c r="E9" s="10"/>
      <c r="F9" s="53">
        <f t="shared" si="2"/>
        <v>0</v>
      </c>
      <c r="G9" s="10"/>
      <c r="H9" s="10"/>
      <c r="I9" s="53">
        <f t="shared" si="3"/>
        <v>0</v>
      </c>
      <c r="J9" s="29">
        <f t="shared" si="1"/>
        <v>0</v>
      </c>
      <c r="K9" s="60"/>
      <c r="L9" s="61"/>
      <c r="M9" s="62" t="s">
        <v>8</v>
      </c>
      <c r="N9" t="s">
        <v>8</v>
      </c>
      <c r="O9" s="42">
        <v>4.1666666666666664E-2</v>
      </c>
      <c r="P9" s="43" t="s">
        <v>29</v>
      </c>
      <c r="Q9" s="44">
        <v>4.1666666666666664E-2</v>
      </c>
    </row>
    <row r="10" spans="1:17" ht="22.5" customHeight="1" x14ac:dyDescent="0.2">
      <c r="A10" s="114"/>
      <c r="B10" s="33">
        <f t="shared" si="0"/>
        <v>43650</v>
      </c>
      <c r="C10" s="9" t="s">
        <v>10</v>
      </c>
      <c r="D10" s="10"/>
      <c r="E10" s="10"/>
      <c r="F10" s="53">
        <f t="shared" si="2"/>
        <v>0</v>
      </c>
      <c r="G10" s="10"/>
      <c r="H10" s="10"/>
      <c r="I10" s="53">
        <f t="shared" si="3"/>
        <v>0</v>
      </c>
      <c r="J10" s="29">
        <f t="shared" si="1"/>
        <v>0</v>
      </c>
      <c r="K10" s="60"/>
      <c r="L10" s="61"/>
      <c r="M10" s="62"/>
      <c r="N10" t="s">
        <v>8</v>
      </c>
      <c r="O10" s="42">
        <v>8.3333333333333329E-2</v>
      </c>
      <c r="P10" s="43" t="s">
        <v>29</v>
      </c>
      <c r="Q10" s="44">
        <v>8.3333333333333329E-2</v>
      </c>
    </row>
    <row r="11" spans="1:17" ht="22.5" customHeight="1" x14ac:dyDescent="0.2">
      <c r="A11" s="114"/>
      <c r="B11" s="33">
        <f t="shared" si="0"/>
        <v>43651</v>
      </c>
      <c r="C11" s="9" t="s">
        <v>11</v>
      </c>
      <c r="D11" s="10"/>
      <c r="E11" s="10"/>
      <c r="F11" s="53">
        <f t="shared" si="2"/>
        <v>0</v>
      </c>
      <c r="G11" s="10"/>
      <c r="H11" s="10"/>
      <c r="I11" s="53">
        <f t="shared" si="3"/>
        <v>0</v>
      </c>
      <c r="J11" s="29">
        <f t="shared" si="1"/>
        <v>0</v>
      </c>
      <c r="K11" s="60"/>
      <c r="L11" s="61" t="s">
        <v>8</v>
      </c>
      <c r="M11" s="62"/>
      <c r="N11" t="s">
        <v>8</v>
      </c>
      <c r="O11" s="42" t="s">
        <v>26</v>
      </c>
      <c r="P11" s="43"/>
      <c r="Q11" s="44"/>
    </row>
    <row r="12" spans="1:17" s="7" customFormat="1" ht="22.5" customHeight="1" x14ac:dyDescent="0.2">
      <c r="A12" s="114"/>
      <c r="B12" s="34">
        <f>B13-1</f>
        <v>43652</v>
      </c>
      <c r="C12" s="27" t="s">
        <v>17</v>
      </c>
      <c r="D12" s="25"/>
      <c r="E12" s="25"/>
      <c r="F12" s="53">
        <f t="shared" si="2"/>
        <v>0</v>
      </c>
      <c r="G12" s="25"/>
      <c r="H12" s="25"/>
      <c r="I12" s="53">
        <f t="shared" si="3"/>
        <v>0</v>
      </c>
      <c r="J12" s="29">
        <f t="shared" si="1"/>
        <v>0</v>
      </c>
      <c r="K12" s="63"/>
      <c r="L12" s="64"/>
      <c r="M12" s="65"/>
      <c r="O12" s="42">
        <v>0.5</v>
      </c>
      <c r="P12" s="43" t="s">
        <v>29</v>
      </c>
      <c r="Q12" s="44">
        <v>0.5</v>
      </c>
    </row>
    <row r="13" spans="1:17" s="7" customFormat="1" ht="22.5" customHeight="1" x14ac:dyDescent="0.2">
      <c r="A13" s="114"/>
      <c r="B13" s="34">
        <f>B15-1</f>
        <v>43653</v>
      </c>
      <c r="C13" s="27" t="s">
        <v>18</v>
      </c>
      <c r="D13" s="25"/>
      <c r="E13" s="25"/>
      <c r="F13" s="53">
        <f t="shared" si="2"/>
        <v>0</v>
      </c>
      <c r="G13" s="25"/>
      <c r="H13" s="25"/>
      <c r="I13" s="53">
        <f t="shared" si="3"/>
        <v>0</v>
      </c>
      <c r="J13" s="29">
        <f t="shared" si="1"/>
        <v>0</v>
      </c>
      <c r="K13" s="63"/>
      <c r="L13" s="64"/>
      <c r="M13" s="65"/>
      <c r="O13" s="42">
        <v>0.54166666666666663</v>
      </c>
      <c r="P13" s="43" t="s">
        <v>29</v>
      </c>
      <c r="Q13" s="44">
        <v>0.54166666666666663</v>
      </c>
    </row>
    <row r="14" spans="1:17" ht="22.5" customHeight="1" thickBot="1" x14ac:dyDescent="0.25">
      <c r="B14" s="123" t="s">
        <v>12</v>
      </c>
      <c r="C14" s="124"/>
      <c r="D14" s="124"/>
      <c r="E14" s="124"/>
      <c r="F14" s="124"/>
      <c r="G14" s="124"/>
      <c r="H14" s="124"/>
      <c r="I14" s="125"/>
      <c r="J14" s="30">
        <f>SUM(J7:J13)</f>
        <v>0.22916666666666663</v>
      </c>
      <c r="K14" s="66">
        <f>SUM(K7:K13)</f>
        <v>0</v>
      </c>
      <c r="L14" s="67">
        <f t="shared" ref="L14:M14" si="4">SUM(L7:L13)</f>
        <v>0</v>
      </c>
      <c r="M14" s="68">
        <f t="shared" si="4"/>
        <v>0</v>
      </c>
      <c r="N14" s="11" t="s">
        <v>8</v>
      </c>
      <c r="O14" s="42">
        <v>0.58333333333333337</v>
      </c>
      <c r="P14" s="43" t="s">
        <v>29</v>
      </c>
      <c r="Q14" s="44">
        <v>0.58333333333333337</v>
      </c>
    </row>
    <row r="15" spans="1:17" ht="22.5" customHeight="1" x14ac:dyDescent="0.2">
      <c r="A15" s="115" t="s">
        <v>24</v>
      </c>
      <c r="B15" s="33">
        <f t="shared" ref="B15:B18" si="5">B16-1</f>
        <v>43654</v>
      </c>
      <c r="C15" s="19" t="s">
        <v>6</v>
      </c>
      <c r="D15" s="20"/>
      <c r="E15" s="20"/>
      <c r="F15" s="53">
        <f>SUM(E15-D15)</f>
        <v>0</v>
      </c>
      <c r="G15" s="20"/>
      <c r="H15" s="20"/>
      <c r="I15" s="53">
        <f>SUM(H15-G15)</f>
        <v>0</v>
      </c>
      <c r="J15" s="29">
        <f>SUM(F15+I15)</f>
        <v>0</v>
      </c>
      <c r="K15" s="69"/>
      <c r="L15" s="70"/>
      <c r="M15" s="71"/>
      <c r="N15" t="s">
        <v>8</v>
      </c>
      <c r="O15" s="42">
        <v>0.625</v>
      </c>
      <c r="P15" s="43" t="s">
        <v>29</v>
      </c>
      <c r="Q15" s="44">
        <v>0.625</v>
      </c>
    </row>
    <row r="16" spans="1:17" ht="22.5" customHeight="1" x14ac:dyDescent="0.2">
      <c r="A16" s="115"/>
      <c r="B16" s="33">
        <f t="shared" si="5"/>
        <v>43655</v>
      </c>
      <c r="C16" s="9" t="s">
        <v>7</v>
      </c>
      <c r="D16" s="10"/>
      <c r="E16" s="10"/>
      <c r="F16" s="53">
        <f t="shared" ref="F16:F21" si="6">SUM(E16-D16)</f>
        <v>0</v>
      </c>
      <c r="G16" s="10"/>
      <c r="H16" s="10"/>
      <c r="I16" s="53">
        <f t="shared" ref="I16:I21" si="7">SUM(H16-G16)</f>
        <v>0</v>
      </c>
      <c r="J16" s="29">
        <f t="shared" ref="J16:J21" si="8">SUM(F16+I16)</f>
        <v>0</v>
      </c>
      <c r="K16" s="72"/>
      <c r="L16" s="61"/>
      <c r="M16" s="62" t="s">
        <v>8</v>
      </c>
      <c r="O16" s="42">
        <v>0.66666666666666663</v>
      </c>
      <c r="P16" s="43" t="s">
        <v>29</v>
      </c>
      <c r="Q16" s="44">
        <v>0.66666666666666663</v>
      </c>
    </row>
    <row r="17" spans="1:17" ht="22.5" customHeight="1" x14ac:dyDescent="0.2">
      <c r="A17" s="115"/>
      <c r="B17" s="33">
        <f t="shared" si="5"/>
        <v>43656</v>
      </c>
      <c r="C17" s="9" t="s">
        <v>9</v>
      </c>
      <c r="D17" s="10"/>
      <c r="E17" s="10"/>
      <c r="F17" s="53">
        <f t="shared" si="6"/>
        <v>0</v>
      </c>
      <c r="G17" s="10"/>
      <c r="H17" s="10"/>
      <c r="I17" s="53">
        <f t="shared" si="7"/>
        <v>0</v>
      </c>
      <c r="J17" s="29">
        <f t="shared" si="8"/>
        <v>0</v>
      </c>
      <c r="K17" s="72"/>
      <c r="L17" s="61"/>
      <c r="M17" s="62" t="s">
        <v>8</v>
      </c>
      <c r="O17" s="42">
        <v>0.70833333333333337</v>
      </c>
      <c r="P17" s="43" t="s">
        <v>29</v>
      </c>
      <c r="Q17" s="44">
        <v>0.70833333333333337</v>
      </c>
    </row>
    <row r="18" spans="1:17" ht="22.5" customHeight="1" x14ac:dyDescent="0.2">
      <c r="A18" s="115"/>
      <c r="B18" s="33">
        <f t="shared" si="5"/>
        <v>43657</v>
      </c>
      <c r="C18" s="9" t="s">
        <v>10</v>
      </c>
      <c r="D18" s="10"/>
      <c r="E18" s="10"/>
      <c r="F18" s="53">
        <f t="shared" si="6"/>
        <v>0</v>
      </c>
      <c r="G18" s="10"/>
      <c r="H18" s="10"/>
      <c r="I18" s="53">
        <f t="shared" si="7"/>
        <v>0</v>
      </c>
      <c r="J18" s="29">
        <f t="shared" si="8"/>
        <v>0</v>
      </c>
      <c r="K18" s="72"/>
      <c r="L18" s="61"/>
      <c r="M18" s="62" t="s">
        <v>8</v>
      </c>
      <c r="O18" s="42">
        <v>0.75</v>
      </c>
      <c r="P18" s="43" t="s">
        <v>29</v>
      </c>
      <c r="Q18" s="44">
        <v>0.75</v>
      </c>
    </row>
    <row r="19" spans="1:17" ht="22.5" customHeight="1" x14ac:dyDescent="0.2">
      <c r="A19" s="115"/>
      <c r="B19" s="33">
        <f>B20-1</f>
        <v>43658</v>
      </c>
      <c r="C19" s="9" t="s">
        <v>11</v>
      </c>
      <c r="D19" s="10"/>
      <c r="E19" s="10"/>
      <c r="F19" s="53">
        <f t="shared" si="6"/>
        <v>0</v>
      </c>
      <c r="G19" s="10"/>
      <c r="H19" s="10"/>
      <c r="I19" s="53">
        <f t="shared" si="7"/>
        <v>0</v>
      </c>
      <c r="J19" s="29">
        <f t="shared" si="8"/>
        <v>0</v>
      </c>
      <c r="K19" s="72"/>
      <c r="L19" s="61"/>
      <c r="M19" s="62" t="s">
        <v>8</v>
      </c>
      <c r="O19" s="42">
        <v>0.79166666666666663</v>
      </c>
      <c r="P19" s="43" t="s">
        <v>29</v>
      </c>
      <c r="Q19" s="44">
        <v>0.79166666666666663</v>
      </c>
    </row>
    <row r="20" spans="1:17" s="7" customFormat="1" ht="22.5" customHeight="1" x14ac:dyDescent="0.2">
      <c r="A20" s="115"/>
      <c r="B20" s="35">
        <f>B21-1</f>
        <v>43659</v>
      </c>
      <c r="C20" s="28" t="s">
        <v>17</v>
      </c>
      <c r="D20" s="26"/>
      <c r="E20" s="26"/>
      <c r="F20" s="53">
        <f t="shared" si="6"/>
        <v>0</v>
      </c>
      <c r="G20" s="26"/>
      <c r="H20" s="26"/>
      <c r="I20" s="53">
        <f t="shared" si="7"/>
        <v>0</v>
      </c>
      <c r="J20" s="29">
        <f t="shared" si="8"/>
        <v>0</v>
      </c>
      <c r="K20" s="73"/>
      <c r="L20" s="64"/>
      <c r="M20" s="65"/>
      <c r="O20" s="42">
        <v>0.83333333333333337</v>
      </c>
      <c r="P20" s="43" t="s">
        <v>29</v>
      </c>
      <c r="Q20" s="44">
        <v>0.83333333333333337</v>
      </c>
    </row>
    <row r="21" spans="1:17" s="7" customFormat="1" ht="22.5" customHeight="1" x14ac:dyDescent="0.2">
      <c r="A21" s="115"/>
      <c r="B21" s="35">
        <f>I4</f>
        <v>43660</v>
      </c>
      <c r="C21" s="28" t="s">
        <v>18</v>
      </c>
      <c r="D21" s="26"/>
      <c r="E21" s="26"/>
      <c r="F21" s="53">
        <f t="shared" si="6"/>
        <v>0</v>
      </c>
      <c r="G21" s="26"/>
      <c r="H21" s="26"/>
      <c r="I21" s="53">
        <f t="shared" si="7"/>
        <v>0</v>
      </c>
      <c r="J21" s="29">
        <f t="shared" si="8"/>
        <v>0</v>
      </c>
      <c r="K21" s="73"/>
      <c r="L21" s="64"/>
      <c r="M21" s="65"/>
      <c r="O21" s="42">
        <v>0.875</v>
      </c>
      <c r="P21" s="43" t="s">
        <v>29</v>
      </c>
      <c r="Q21" s="44">
        <v>0.875</v>
      </c>
    </row>
    <row r="22" spans="1:17" ht="22.5" customHeight="1" thickBot="1" x14ac:dyDescent="0.25">
      <c r="B22" s="126" t="s">
        <v>12</v>
      </c>
      <c r="C22" s="127"/>
      <c r="D22" s="127"/>
      <c r="E22" s="127"/>
      <c r="F22" s="127"/>
      <c r="G22" s="127"/>
      <c r="H22" s="127"/>
      <c r="I22" s="127"/>
      <c r="J22" s="30">
        <f>SUM(J15:J21)</f>
        <v>0</v>
      </c>
      <c r="K22" s="74">
        <f>SUM(K15:K21)</f>
        <v>0</v>
      </c>
      <c r="L22" s="75">
        <f t="shared" ref="L22:M22" si="9">SUM(L15:L21)</f>
        <v>0</v>
      </c>
      <c r="M22" s="76">
        <f t="shared" si="9"/>
        <v>0</v>
      </c>
      <c r="O22" s="45">
        <v>0.91666666666666663</v>
      </c>
      <c r="P22" s="43" t="s">
        <v>29</v>
      </c>
      <c r="Q22" s="44">
        <v>0.91666666666666696</v>
      </c>
    </row>
    <row r="23" spans="1:17" ht="22.5" customHeight="1" x14ac:dyDescent="0.35">
      <c r="B23" s="128"/>
      <c r="C23" s="128"/>
      <c r="D23" s="128"/>
      <c r="E23" s="54" t="s">
        <v>8</v>
      </c>
      <c r="F23" s="131">
        <f ca="1">TODAY()</f>
        <v>43656</v>
      </c>
      <c r="G23" s="131"/>
      <c r="H23" s="31"/>
      <c r="I23" s="78" t="s">
        <v>13</v>
      </c>
      <c r="J23" s="79">
        <f>J14+J22</f>
        <v>0.22916666666666663</v>
      </c>
      <c r="K23" s="77">
        <f>K14+K22</f>
        <v>0</v>
      </c>
      <c r="L23" s="77">
        <f t="shared" ref="L23:M23" si="10">L14+L22</f>
        <v>0</v>
      </c>
      <c r="M23" s="77">
        <f t="shared" si="10"/>
        <v>0</v>
      </c>
      <c r="O23" s="46">
        <v>0.95833333333333337</v>
      </c>
      <c r="P23" s="47" t="s">
        <v>29</v>
      </c>
      <c r="Q23" s="48">
        <v>0.95833333333333304</v>
      </c>
    </row>
    <row r="24" spans="1:17" ht="18" customHeight="1" x14ac:dyDescent="0.25">
      <c r="B24" s="129" t="s">
        <v>14</v>
      </c>
      <c r="C24" s="130"/>
      <c r="D24" s="130"/>
      <c r="E24"/>
      <c r="F24" s="132" t="s">
        <v>15</v>
      </c>
      <c r="G24" s="132"/>
      <c r="H24" s="32"/>
      <c r="I24" s="32"/>
      <c r="J24" s="13"/>
      <c r="K24" s="12"/>
      <c r="O24" s="37"/>
    </row>
    <row r="25" spans="1:17" ht="18" customHeight="1" x14ac:dyDescent="0.35">
      <c r="B25" s="14" t="s">
        <v>16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98"/>
    </row>
    <row r="26" spans="1:17" ht="18" customHeight="1" x14ac:dyDescent="0.2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</row>
    <row r="27" spans="1:17" ht="18" customHeight="1" x14ac:dyDescent="0.25">
      <c r="A27" s="99" t="s">
        <v>56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1:17" ht="15" x14ac:dyDescent="0.25">
      <c r="A28" s="101" t="s">
        <v>57</v>
      </c>
      <c r="B28" s="111" t="s">
        <v>59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  <row r="29" spans="1:17" ht="15" x14ac:dyDescent="0.25">
      <c r="A29" s="101" t="s">
        <v>58</v>
      </c>
      <c r="B29" s="111" t="s">
        <v>60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  <row r="30" spans="1:17" ht="15" x14ac:dyDescent="0.25">
      <c r="A30" s="99"/>
      <c r="B30" s="111" t="s">
        <v>61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</row>
    <row r="31" spans="1:17" x14ac:dyDescent="0.2">
      <c r="A31" s="97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17" x14ac:dyDescent="0.2"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</sheetData>
  <sheetProtection password="8E6A" sheet="1" objects="1" scenarios="1"/>
  <mergeCells count="26">
    <mergeCell ref="B1:M1"/>
    <mergeCell ref="B2:M2"/>
    <mergeCell ref="B4:C4"/>
    <mergeCell ref="D4:F4"/>
    <mergeCell ref="G4:H4"/>
    <mergeCell ref="I4:J4"/>
    <mergeCell ref="B3:M3"/>
    <mergeCell ref="A7:A13"/>
    <mergeCell ref="A15:A21"/>
    <mergeCell ref="O5:Q6"/>
    <mergeCell ref="B26:M26"/>
    <mergeCell ref="B14:I14"/>
    <mergeCell ref="B22:I22"/>
    <mergeCell ref="B23:D23"/>
    <mergeCell ref="B24:D24"/>
    <mergeCell ref="F23:G23"/>
    <mergeCell ref="F24:G24"/>
    <mergeCell ref="D5:E5"/>
    <mergeCell ref="G5:H5"/>
    <mergeCell ref="C25:L25"/>
    <mergeCell ref="K5:M5"/>
    <mergeCell ref="B28:M28"/>
    <mergeCell ref="B29:M29"/>
    <mergeCell ref="B30:M30"/>
    <mergeCell ref="B31:M31"/>
    <mergeCell ref="B32:M32"/>
  </mergeCells>
  <printOptions horizontalCentered="1"/>
  <pageMargins left="0.25" right="0.25" top="0.5" bottom="0.5" header="0.3" footer="0.3"/>
  <pageSetup orientation="landscape" horizontalDpi="525" verticalDpi="525" r:id="rId1"/>
  <headerFooter alignWithMargins="0"/>
  <ignoredErrors>
    <ignoredError sqref="J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zoomScaleNormal="100" workbookViewId="0">
      <selection activeCell="B16" sqref="B16"/>
    </sheetView>
  </sheetViews>
  <sheetFormatPr defaultRowHeight="12.75" x14ac:dyDescent="0.2"/>
  <cols>
    <col min="1" max="1" width="2.7109375" customWidth="1"/>
    <col min="2" max="3" width="9.7109375" customWidth="1"/>
    <col min="5" max="5" width="11.7109375" customWidth="1"/>
    <col min="6" max="6" width="2.28515625" customWidth="1"/>
    <col min="7" max="7" width="3" customWidth="1"/>
    <col min="8" max="9" width="9.7109375" customWidth="1"/>
    <col min="11" max="11" width="11.7109375" customWidth="1"/>
    <col min="13" max="14" width="12.7109375" customWidth="1"/>
  </cols>
  <sheetData>
    <row r="1" spans="1:14" ht="15.75" x14ac:dyDescent="0.25">
      <c r="A1" s="153" t="s">
        <v>39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0.25" customHeight="1" x14ac:dyDescent="0.2">
      <c r="A2" s="156" t="s">
        <v>49</v>
      </c>
      <c r="B2" s="156"/>
      <c r="C2" s="154"/>
      <c r="D2" s="154"/>
      <c r="E2" s="154"/>
      <c r="H2" s="81" t="s">
        <v>48</v>
      </c>
      <c r="I2" s="154"/>
      <c r="J2" s="154"/>
      <c r="K2" s="154"/>
      <c r="M2" s="81" t="s">
        <v>50</v>
      </c>
      <c r="N2" s="80"/>
    </row>
    <row r="3" spans="1:14" ht="6.75" customHeight="1" x14ac:dyDescent="0.2">
      <c r="A3" s="81"/>
      <c r="B3" s="81"/>
      <c r="C3" s="88"/>
      <c r="D3" s="88"/>
      <c r="E3" s="88"/>
    </row>
    <row r="4" spans="1:14" s="83" customFormat="1" ht="15" x14ac:dyDescent="0.25">
      <c r="A4" s="152" t="s">
        <v>37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s="84" customFormat="1" ht="24.75" customHeight="1" x14ac:dyDescent="0.2">
      <c r="A5" s="104"/>
      <c r="B5" s="102" t="s">
        <v>15</v>
      </c>
      <c r="C5" s="85" t="s">
        <v>47</v>
      </c>
      <c r="D5" s="85" t="s">
        <v>46</v>
      </c>
      <c r="E5" s="85" t="s">
        <v>38</v>
      </c>
      <c r="G5" s="104"/>
      <c r="H5" s="102" t="s">
        <v>15</v>
      </c>
      <c r="I5" s="85" t="s">
        <v>47</v>
      </c>
      <c r="J5" s="85" t="s">
        <v>46</v>
      </c>
      <c r="K5" s="85" t="s">
        <v>38</v>
      </c>
    </row>
    <row r="6" spans="1:14" ht="14.25" customHeight="1" x14ac:dyDescent="0.25">
      <c r="A6" s="103">
        <v>1</v>
      </c>
      <c r="B6" s="93">
        <v>43789</v>
      </c>
      <c r="C6" s="94">
        <v>15</v>
      </c>
      <c r="D6" s="86">
        <v>2.5</v>
      </c>
      <c r="E6" s="86">
        <f>SUM(C6*D6)</f>
        <v>37.5</v>
      </c>
      <c r="F6" s="82"/>
      <c r="G6" s="103">
        <v>7</v>
      </c>
      <c r="H6" s="93"/>
      <c r="I6" s="95"/>
      <c r="J6" s="86">
        <v>2.5</v>
      </c>
      <c r="K6" s="86">
        <f>SUM(I6*J6)</f>
        <v>0</v>
      </c>
      <c r="M6" s="16" t="s">
        <v>45</v>
      </c>
      <c r="N6" s="91">
        <f>SUM(C6:C11,I6:I11)</f>
        <v>15</v>
      </c>
    </row>
    <row r="7" spans="1:14" ht="14.25" customHeight="1" x14ac:dyDescent="0.2">
      <c r="A7" s="87">
        <v>2</v>
      </c>
      <c r="B7" s="93"/>
      <c r="C7" s="94"/>
      <c r="D7" s="86">
        <v>2.5</v>
      </c>
      <c r="E7" s="86">
        <f t="shared" ref="E7:E11" si="0">SUM(C7*D7)</f>
        <v>0</v>
      </c>
      <c r="F7" s="82"/>
      <c r="G7" s="87">
        <v>8</v>
      </c>
      <c r="H7" s="93"/>
      <c r="I7" s="95"/>
      <c r="J7" s="86">
        <v>2.5</v>
      </c>
      <c r="K7" s="86">
        <f t="shared" ref="K7:K11" si="1">SUM(I7*J7)</f>
        <v>0</v>
      </c>
      <c r="M7" s="54"/>
    </row>
    <row r="8" spans="1:14" ht="14.25" customHeight="1" x14ac:dyDescent="0.25">
      <c r="A8" s="87">
        <v>3</v>
      </c>
      <c r="B8" s="93"/>
      <c r="C8" s="94"/>
      <c r="D8" s="86">
        <v>2.5</v>
      </c>
      <c r="E8" s="86">
        <f t="shared" si="0"/>
        <v>0</v>
      </c>
      <c r="F8" s="82"/>
      <c r="G8" s="87">
        <v>9</v>
      </c>
      <c r="H8" s="93"/>
      <c r="I8" s="95"/>
      <c r="J8" s="86">
        <v>2.5</v>
      </c>
      <c r="K8" s="86">
        <f t="shared" si="1"/>
        <v>0</v>
      </c>
      <c r="M8" s="16" t="s">
        <v>62</v>
      </c>
      <c r="N8" s="92">
        <f>SUM(E6:E11,K6:K11)</f>
        <v>37.5</v>
      </c>
    </row>
    <row r="9" spans="1:14" ht="14.25" customHeight="1" x14ac:dyDescent="0.2">
      <c r="A9" s="87">
        <v>4</v>
      </c>
      <c r="B9" s="93"/>
      <c r="C9" s="94"/>
      <c r="D9" s="86">
        <v>2.5</v>
      </c>
      <c r="E9" s="86">
        <f t="shared" si="0"/>
        <v>0</v>
      </c>
      <c r="F9" s="82"/>
      <c r="G9" s="87">
        <v>10</v>
      </c>
      <c r="H9" s="93"/>
      <c r="I9" s="95"/>
      <c r="J9" s="86">
        <v>2.5</v>
      </c>
      <c r="K9" s="86">
        <f t="shared" si="1"/>
        <v>0</v>
      </c>
    </row>
    <row r="10" spans="1:14" ht="14.25" customHeight="1" x14ac:dyDescent="0.2">
      <c r="A10" s="87">
        <v>5</v>
      </c>
      <c r="B10" s="93"/>
      <c r="C10" s="94"/>
      <c r="D10" s="86">
        <v>2.5</v>
      </c>
      <c r="E10" s="86">
        <f t="shared" si="0"/>
        <v>0</v>
      </c>
      <c r="F10" s="82"/>
      <c r="G10" s="87">
        <v>11</v>
      </c>
      <c r="H10" s="93"/>
      <c r="I10" s="95"/>
      <c r="J10" s="86">
        <v>2.5</v>
      </c>
      <c r="K10" s="86">
        <f t="shared" si="1"/>
        <v>0</v>
      </c>
    </row>
    <row r="11" spans="1:14" ht="14.25" customHeight="1" x14ac:dyDescent="0.2">
      <c r="A11" s="87">
        <v>6</v>
      </c>
      <c r="B11" s="93"/>
      <c r="C11" s="94"/>
      <c r="D11" s="86">
        <v>2.5</v>
      </c>
      <c r="E11" s="86">
        <f t="shared" si="0"/>
        <v>0</v>
      </c>
      <c r="F11" s="82"/>
      <c r="G11" s="87">
        <v>12</v>
      </c>
      <c r="H11" s="93"/>
      <c r="I11" s="95"/>
      <c r="J11" s="86">
        <v>2.5</v>
      </c>
      <c r="K11" s="86">
        <f t="shared" si="1"/>
        <v>0</v>
      </c>
    </row>
    <row r="12" spans="1:14" ht="6" customHeight="1" x14ac:dyDescent="0.2"/>
    <row r="13" spans="1:14" ht="15" x14ac:dyDescent="0.25">
      <c r="A13" s="151" t="s">
        <v>53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14" s="83" customFormat="1" ht="15" customHeight="1" x14ac:dyDescent="0.2">
      <c r="B14" s="90" t="s">
        <v>15</v>
      </c>
      <c r="C14" s="155" t="s">
        <v>40</v>
      </c>
      <c r="D14" s="155"/>
      <c r="E14" s="155" t="s">
        <v>63</v>
      </c>
      <c r="F14" s="155"/>
      <c r="G14" s="155"/>
      <c r="H14" s="155"/>
      <c r="I14" s="90" t="s">
        <v>41</v>
      </c>
      <c r="J14" s="155" t="s">
        <v>42</v>
      </c>
      <c r="K14" s="155"/>
      <c r="L14" s="155"/>
      <c r="M14" s="90" t="s">
        <v>44</v>
      </c>
      <c r="N14" s="90" t="s">
        <v>43</v>
      </c>
    </row>
    <row r="15" spans="1:14" s="110" customFormat="1" ht="15" customHeight="1" x14ac:dyDescent="0.2">
      <c r="B15" s="108">
        <v>43466</v>
      </c>
      <c r="C15" s="147" t="s">
        <v>64</v>
      </c>
      <c r="D15" s="148"/>
      <c r="E15" s="147" t="s">
        <v>65</v>
      </c>
      <c r="F15" s="149"/>
      <c r="G15" s="149"/>
      <c r="H15" s="148"/>
      <c r="I15" s="109">
        <v>123456</v>
      </c>
      <c r="J15" s="147" t="s">
        <v>66</v>
      </c>
      <c r="K15" s="149"/>
      <c r="L15" s="148"/>
      <c r="M15" s="109" t="s">
        <v>67</v>
      </c>
      <c r="N15" s="109" t="s">
        <v>68</v>
      </c>
    </row>
    <row r="16" spans="1:14" ht="15" customHeight="1" x14ac:dyDescent="0.2">
      <c r="A16" s="89">
        <v>1</v>
      </c>
      <c r="B16" s="105"/>
      <c r="C16" s="150"/>
      <c r="D16" s="150"/>
      <c r="E16" s="150"/>
      <c r="F16" s="150"/>
      <c r="G16" s="150"/>
      <c r="H16" s="150"/>
      <c r="I16" s="106"/>
      <c r="J16" s="150"/>
      <c r="K16" s="150"/>
      <c r="L16" s="150"/>
      <c r="M16" s="106"/>
      <c r="N16" s="107"/>
    </row>
    <row r="17" spans="1:14" ht="15" customHeight="1" x14ac:dyDescent="0.2">
      <c r="A17" s="89">
        <v>2</v>
      </c>
      <c r="B17" s="105"/>
      <c r="C17" s="150"/>
      <c r="D17" s="150"/>
      <c r="E17" s="150"/>
      <c r="F17" s="150"/>
      <c r="G17" s="150"/>
      <c r="H17" s="150"/>
      <c r="I17" s="106"/>
      <c r="J17" s="150"/>
      <c r="K17" s="150"/>
      <c r="L17" s="150"/>
      <c r="M17" s="106"/>
      <c r="N17" s="107"/>
    </row>
    <row r="18" spans="1:14" ht="15" customHeight="1" x14ac:dyDescent="0.2">
      <c r="A18" s="89">
        <v>3</v>
      </c>
      <c r="B18" s="105"/>
      <c r="C18" s="150"/>
      <c r="D18" s="150"/>
      <c r="E18" s="150"/>
      <c r="F18" s="150"/>
      <c r="G18" s="150"/>
      <c r="H18" s="150"/>
      <c r="I18" s="106"/>
      <c r="J18" s="150"/>
      <c r="K18" s="150"/>
      <c r="L18" s="150"/>
      <c r="M18" s="106"/>
      <c r="N18" s="107"/>
    </row>
    <row r="19" spans="1:14" ht="15" customHeight="1" x14ac:dyDescent="0.2">
      <c r="A19" s="89">
        <v>4</v>
      </c>
      <c r="B19" s="105"/>
      <c r="C19" s="150"/>
      <c r="D19" s="150"/>
      <c r="E19" s="150"/>
      <c r="F19" s="150"/>
      <c r="G19" s="150"/>
      <c r="H19" s="150"/>
      <c r="I19" s="106"/>
      <c r="J19" s="150"/>
      <c r="K19" s="150"/>
      <c r="L19" s="150"/>
      <c r="M19" s="106"/>
      <c r="N19" s="107"/>
    </row>
    <row r="20" spans="1:14" ht="15" customHeight="1" x14ac:dyDescent="0.2">
      <c r="A20" s="89">
        <v>5</v>
      </c>
      <c r="B20" s="105"/>
      <c r="C20" s="150"/>
      <c r="D20" s="150"/>
      <c r="E20" s="150"/>
      <c r="F20" s="150"/>
      <c r="G20" s="150"/>
      <c r="H20" s="150"/>
      <c r="I20" s="106"/>
      <c r="J20" s="150"/>
      <c r="K20" s="150"/>
      <c r="L20" s="150"/>
      <c r="M20" s="106"/>
      <c r="N20" s="107"/>
    </row>
    <row r="21" spans="1:14" ht="15" customHeight="1" x14ac:dyDescent="0.2">
      <c r="A21" s="89">
        <v>6</v>
      </c>
      <c r="B21" s="105"/>
      <c r="C21" s="150"/>
      <c r="D21" s="150"/>
      <c r="E21" s="150"/>
      <c r="F21" s="150"/>
      <c r="G21" s="150"/>
      <c r="H21" s="150"/>
      <c r="I21" s="106"/>
      <c r="J21" s="150"/>
      <c r="K21" s="150"/>
      <c r="L21" s="150"/>
      <c r="M21" s="106"/>
      <c r="N21" s="107"/>
    </row>
    <row r="22" spans="1:14" ht="15" customHeight="1" x14ac:dyDescent="0.2">
      <c r="A22" s="89">
        <v>7</v>
      </c>
      <c r="B22" s="105"/>
      <c r="C22" s="150"/>
      <c r="D22" s="150"/>
      <c r="E22" s="150"/>
      <c r="F22" s="150"/>
      <c r="G22" s="150"/>
      <c r="H22" s="150"/>
      <c r="I22" s="106"/>
      <c r="J22" s="150"/>
      <c r="K22" s="150"/>
      <c r="L22" s="150"/>
      <c r="M22" s="106"/>
      <c r="N22" s="107"/>
    </row>
    <row r="23" spans="1:14" ht="15" customHeight="1" x14ac:dyDescent="0.2">
      <c r="A23" s="89">
        <v>8</v>
      </c>
      <c r="B23" s="105"/>
      <c r="C23" s="150"/>
      <c r="D23" s="150"/>
      <c r="E23" s="150"/>
      <c r="F23" s="150"/>
      <c r="G23" s="150"/>
      <c r="H23" s="150"/>
      <c r="I23" s="106"/>
      <c r="J23" s="150"/>
      <c r="K23" s="150"/>
      <c r="L23" s="150"/>
      <c r="M23" s="106"/>
      <c r="N23" s="107"/>
    </row>
    <row r="24" spans="1:14" ht="15" customHeight="1" x14ac:dyDescent="0.2">
      <c r="A24" s="89">
        <v>9</v>
      </c>
      <c r="B24" s="105"/>
      <c r="C24" s="150"/>
      <c r="D24" s="150"/>
      <c r="E24" s="150"/>
      <c r="F24" s="150"/>
      <c r="G24" s="150"/>
      <c r="H24" s="150"/>
      <c r="I24" s="106"/>
      <c r="J24" s="150"/>
      <c r="K24" s="150"/>
      <c r="L24" s="150"/>
      <c r="M24" s="106"/>
      <c r="N24" s="107"/>
    </row>
    <row r="25" spans="1:14" ht="15" customHeight="1" x14ac:dyDescent="0.2">
      <c r="A25" s="89">
        <v>10</v>
      </c>
      <c r="B25" s="105"/>
      <c r="C25" s="150"/>
      <c r="D25" s="150"/>
      <c r="E25" s="150"/>
      <c r="F25" s="150"/>
      <c r="G25" s="150"/>
      <c r="H25" s="150"/>
      <c r="I25" s="106"/>
      <c r="J25" s="150"/>
      <c r="K25" s="150"/>
      <c r="L25" s="150"/>
      <c r="M25" s="106"/>
      <c r="N25" s="107"/>
    </row>
    <row r="26" spans="1:14" ht="15" customHeight="1" x14ac:dyDescent="0.2">
      <c r="A26" s="89">
        <v>11</v>
      </c>
      <c r="B26" s="105"/>
      <c r="C26" s="150"/>
      <c r="D26" s="150"/>
      <c r="E26" s="150"/>
      <c r="F26" s="150"/>
      <c r="G26" s="150"/>
      <c r="H26" s="150"/>
      <c r="I26" s="106"/>
      <c r="J26" s="150"/>
      <c r="K26" s="150"/>
      <c r="L26" s="150"/>
      <c r="M26" s="106"/>
      <c r="N26" s="107"/>
    </row>
    <row r="27" spans="1:14" ht="15" customHeight="1" x14ac:dyDescent="0.2">
      <c r="A27" s="89">
        <v>12</v>
      </c>
      <c r="B27" s="105"/>
      <c r="C27" s="150"/>
      <c r="D27" s="150"/>
      <c r="E27" s="150"/>
      <c r="F27" s="150"/>
      <c r="G27" s="150"/>
      <c r="H27" s="150"/>
      <c r="I27" s="106"/>
      <c r="J27" s="150"/>
      <c r="K27" s="150"/>
      <c r="L27" s="150"/>
      <c r="M27" s="106"/>
      <c r="N27" s="107"/>
    </row>
    <row r="28" spans="1:14" ht="15" customHeight="1" x14ac:dyDescent="0.2">
      <c r="A28" s="89">
        <v>13</v>
      </c>
      <c r="B28" s="105"/>
      <c r="C28" s="150"/>
      <c r="D28" s="150"/>
      <c r="E28" s="150"/>
      <c r="F28" s="150"/>
      <c r="G28" s="150"/>
      <c r="H28" s="150"/>
      <c r="I28" s="106"/>
      <c r="J28" s="150"/>
      <c r="K28" s="150"/>
      <c r="L28" s="150"/>
      <c r="M28" s="106"/>
      <c r="N28" s="107"/>
    </row>
    <row r="29" spans="1:14" ht="15" customHeight="1" x14ac:dyDescent="0.2">
      <c r="A29" s="89">
        <v>14</v>
      </c>
      <c r="B29" s="105"/>
      <c r="C29" s="150"/>
      <c r="D29" s="150"/>
      <c r="E29" s="150"/>
      <c r="F29" s="150"/>
      <c r="G29" s="150"/>
      <c r="H29" s="150"/>
      <c r="I29" s="106"/>
      <c r="J29" s="150"/>
      <c r="K29" s="150"/>
      <c r="L29" s="150"/>
      <c r="M29" s="106"/>
      <c r="N29" s="107"/>
    </row>
    <row r="30" spans="1:14" ht="15" customHeight="1" x14ac:dyDescent="0.2">
      <c r="A30" s="89">
        <v>15</v>
      </c>
      <c r="B30" s="105"/>
      <c r="C30" s="150"/>
      <c r="D30" s="150"/>
      <c r="E30" s="150"/>
      <c r="F30" s="150"/>
      <c r="G30" s="150"/>
      <c r="H30" s="150"/>
      <c r="I30" s="106"/>
      <c r="J30" s="150"/>
      <c r="K30" s="150"/>
      <c r="L30" s="150"/>
      <c r="M30" s="106"/>
      <c r="N30" s="107"/>
    </row>
    <row r="31" spans="1:14" ht="15" customHeight="1" x14ac:dyDescent="0.2">
      <c r="A31" s="89">
        <v>16</v>
      </c>
      <c r="B31" s="105"/>
      <c r="C31" s="150"/>
      <c r="D31" s="150"/>
      <c r="E31" s="150"/>
      <c r="F31" s="150"/>
      <c r="G31" s="150"/>
      <c r="H31" s="150"/>
      <c r="I31" s="106"/>
      <c r="J31" s="150"/>
      <c r="K31" s="150"/>
      <c r="L31" s="150"/>
      <c r="M31" s="106"/>
      <c r="N31" s="107"/>
    </row>
    <row r="32" spans="1:14" ht="15" customHeight="1" x14ac:dyDescent="0.2">
      <c r="A32" s="89">
        <v>17</v>
      </c>
      <c r="B32" s="105"/>
      <c r="C32" s="150"/>
      <c r="D32" s="150"/>
      <c r="E32" s="150"/>
      <c r="F32" s="150"/>
      <c r="G32" s="150"/>
      <c r="H32" s="150"/>
      <c r="I32" s="106"/>
      <c r="J32" s="150"/>
      <c r="K32" s="150"/>
      <c r="L32" s="150"/>
      <c r="M32" s="106"/>
      <c r="N32" s="107"/>
    </row>
    <row r="33" spans="1:14" ht="15" customHeight="1" x14ac:dyDescent="0.2">
      <c r="A33" s="89">
        <v>18</v>
      </c>
      <c r="B33" s="105"/>
      <c r="C33" s="150"/>
      <c r="D33" s="150"/>
      <c r="E33" s="150"/>
      <c r="F33" s="150"/>
      <c r="G33" s="150"/>
      <c r="H33" s="150"/>
      <c r="I33" s="106"/>
      <c r="J33" s="150"/>
      <c r="K33" s="150"/>
      <c r="L33" s="150"/>
      <c r="M33" s="106"/>
      <c r="N33" s="107"/>
    </row>
    <row r="34" spans="1:14" ht="15" customHeight="1" x14ac:dyDescent="0.2">
      <c r="A34" s="89">
        <v>19</v>
      </c>
      <c r="B34" s="105"/>
      <c r="C34" s="150"/>
      <c r="D34" s="150"/>
      <c r="E34" s="150"/>
      <c r="F34" s="150"/>
      <c r="G34" s="150"/>
      <c r="H34" s="150"/>
      <c r="I34" s="106"/>
      <c r="J34" s="150"/>
      <c r="K34" s="150"/>
      <c r="L34" s="150"/>
      <c r="M34" s="106"/>
      <c r="N34" s="107"/>
    </row>
    <row r="35" spans="1:14" ht="15" customHeight="1" x14ac:dyDescent="0.2">
      <c r="A35" s="89">
        <v>20</v>
      </c>
      <c r="B35" s="105"/>
      <c r="C35" s="150"/>
      <c r="D35" s="150"/>
      <c r="E35" s="150"/>
      <c r="F35" s="150"/>
      <c r="G35" s="150"/>
      <c r="H35" s="150"/>
      <c r="I35" s="106"/>
      <c r="J35" s="150"/>
      <c r="K35" s="150"/>
      <c r="L35" s="150"/>
      <c r="M35" s="106"/>
      <c r="N35" s="107"/>
    </row>
    <row r="36" spans="1:14" ht="15" customHeight="1" x14ac:dyDescent="0.2">
      <c r="A36" s="96" t="s">
        <v>54</v>
      </c>
      <c r="B36" s="146" t="s">
        <v>55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</row>
    <row r="37" spans="1:14" ht="15" customHeight="1" x14ac:dyDescent="0.2">
      <c r="A37" s="144" t="s">
        <v>51</v>
      </c>
      <c r="B37" s="144"/>
      <c r="C37" s="144"/>
      <c r="D37" s="145"/>
      <c r="E37" s="145"/>
      <c r="F37" s="145"/>
      <c r="G37" s="145"/>
      <c r="H37" s="145"/>
      <c r="I37" s="144" t="s">
        <v>52</v>
      </c>
      <c r="J37" s="144"/>
      <c r="K37" s="144"/>
      <c r="L37" s="145"/>
      <c r="M37" s="145"/>
      <c r="N37" s="145"/>
    </row>
    <row r="38" spans="1:14" ht="5.25" customHeight="1" x14ac:dyDescent="0.2"/>
  </sheetData>
  <sheetProtection password="8E6A" sheet="1" objects="1" scenarios="1"/>
  <mergeCells count="77">
    <mergeCell ref="A2:B2"/>
    <mergeCell ref="C2:E2"/>
    <mergeCell ref="C14:D14"/>
    <mergeCell ref="C16:D16"/>
    <mergeCell ref="C17:D17"/>
    <mergeCell ref="C18:D18"/>
    <mergeCell ref="C19:D19"/>
    <mergeCell ref="E20:H20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25:D25"/>
    <mergeCell ref="E14:H14"/>
    <mergeCell ref="E16:H16"/>
    <mergeCell ref="E17:H17"/>
    <mergeCell ref="E18:H18"/>
    <mergeCell ref="E19:H19"/>
    <mergeCell ref="E26:H26"/>
    <mergeCell ref="C32:D32"/>
    <mergeCell ref="C33:D33"/>
    <mergeCell ref="C34:D34"/>
    <mergeCell ref="C35:D35"/>
    <mergeCell ref="C30:D30"/>
    <mergeCell ref="C31:D31"/>
    <mergeCell ref="E21:H21"/>
    <mergeCell ref="E22:H22"/>
    <mergeCell ref="E23:H23"/>
    <mergeCell ref="E24:H24"/>
    <mergeCell ref="E25:H25"/>
    <mergeCell ref="E28:H28"/>
    <mergeCell ref="E29:H29"/>
    <mergeCell ref="E30:H30"/>
    <mergeCell ref="E31:H31"/>
    <mergeCell ref="E32:H32"/>
    <mergeCell ref="A13:N13"/>
    <mergeCell ref="A4:N4"/>
    <mergeCell ref="A1:N1"/>
    <mergeCell ref="I2:K2"/>
    <mergeCell ref="J28:L28"/>
    <mergeCell ref="J22:L22"/>
    <mergeCell ref="J23:L23"/>
    <mergeCell ref="J24:L24"/>
    <mergeCell ref="J25:L25"/>
    <mergeCell ref="J26:L26"/>
    <mergeCell ref="J27:L27"/>
    <mergeCell ref="J14:L14"/>
    <mergeCell ref="J16:L16"/>
    <mergeCell ref="J17:L17"/>
    <mergeCell ref="J18:L18"/>
    <mergeCell ref="J19:L19"/>
    <mergeCell ref="C15:D15"/>
    <mergeCell ref="E15:H15"/>
    <mergeCell ref="J15:L15"/>
    <mergeCell ref="J34:L34"/>
    <mergeCell ref="J35:L35"/>
    <mergeCell ref="J29:L29"/>
    <mergeCell ref="J30:L30"/>
    <mergeCell ref="J31:L31"/>
    <mergeCell ref="J32:L32"/>
    <mergeCell ref="J33:L33"/>
    <mergeCell ref="E33:H33"/>
    <mergeCell ref="E34:H34"/>
    <mergeCell ref="E35:H35"/>
    <mergeCell ref="J20:L20"/>
    <mergeCell ref="J21:L21"/>
    <mergeCell ref="E27:H27"/>
    <mergeCell ref="A37:C37"/>
    <mergeCell ref="D37:H37"/>
    <mergeCell ref="I37:K37"/>
    <mergeCell ref="L37:N37"/>
    <mergeCell ref="B36:N36"/>
  </mergeCells>
  <pageMargins left="0.5" right="0.5" top="0.5" bottom="0.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Echo Timesheet</vt:lpstr>
      <vt:lpstr>Call Out &amp; Patient Log</vt:lpstr>
      <vt:lpstr>'Call Out &amp; Patient Log'!Print_Area</vt:lpstr>
      <vt:lpstr>'Echo Timesheet'!Print_Area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Deloach</dc:creator>
  <cp:lastModifiedBy>Kelli Deloach</cp:lastModifiedBy>
  <cp:lastPrinted>2019-07-10T16:40:17Z</cp:lastPrinted>
  <dcterms:created xsi:type="dcterms:W3CDTF">2015-07-02T15:40:43Z</dcterms:created>
  <dcterms:modified xsi:type="dcterms:W3CDTF">2019-07-10T18:21:42Z</dcterms:modified>
</cp:coreProperties>
</file>